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kramer2/Desktop/"/>
    </mc:Choice>
  </mc:AlternateContent>
  <xr:revisionPtr revIDLastSave="0" documentId="8_{9008E844-1E53-B648-BE12-10E9BED9C51A}" xr6:coauthVersionLast="47" xr6:coauthVersionMax="47" xr10:uidLastSave="{00000000-0000-0000-0000-000000000000}"/>
  <bookViews>
    <workbookView xWindow="5580" yWindow="2360" windowWidth="27640" windowHeight="16940" xr2:uid="{77385699-CACE-4145-905C-D0CD1ABD3ADE}"/>
  </bookViews>
  <sheets>
    <sheet name="Quantification" sheetId="1" r:id="rId1"/>
    <sheet name="Statistics" sheetId="2" r:id="rId2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7" i="1" l="1"/>
  <c r="L4" i="1"/>
  <c r="M7" i="1"/>
  <c r="H7" i="1"/>
  <c r="H4" i="1"/>
  <c r="I7" i="1"/>
  <c r="D7" i="1"/>
  <c r="D4" i="1"/>
  <c r="E7" i="1"/>
  <c r="Q7" i="1"/>
  <c r="P7" i="1"/>
  <c r="L6" i="1"/>
  <c r="M6" i="1"/>
  <c r="H6" i="1"/>
  <c r="I6" i="1"/>
  <c r="D6" i="1"/>
  <c r="E6" i="1"/>
  <c r="Q6" i="1"/>
  <c r="P6" i="1"/>
  <c r="L5" i="1"/>
  <c r="M5" i="1"/>
  <c r="H5" i="1"/>
  <c r="I5" i="1"/>
  <c r="D5" i="1"/>
  <c r="E5" i="1"/>
  <c r="Q5" i="1"/>
  <c r="P5" i="1"/>
  <c r="M4" i="1"/>
  <c r="I4" i="1"/>
  <c r="E4" i="1"/>
  <c r="Q4" i="1"/>
  <c r="P4" i="1"/>
</calcChain>
</file>

<file path=xl/sharedStrings.xml><?xml version="1.0" encoding="utf-8"?>
<sst xmlns="http://schemas.openxmlformats.org/spreadsheetml/2006/main" count="63" uniqueCount="42">
  <si>
    <t>Intensity #1</t>
  </si>
  <si>
    <t xml:space="preserve">Corrected Intensity </t>
  </si>
  <si>
    <t>Relative Intensity</t>
  </si>
  <si>
    <t>Intensity #2</t>
  </si>
  <si>
    <t>Intensity #3</t>
  </si>
  <si>
    <t>Average</t>
  </si>
  <si>
    <t>Std Dev</t>
  </si>
  <si>
    <t>CapZ without actin</t>
  </si>
  <si>
    <t>CapZ with actin</t>
  </si>
  <si>
    <t xml:space="preserve">CapZ </t>
  </si>
  <si>
    <t>CapZ with ICD rap</t>
  </si>
  <si>
    <t>CapZ with H dmso</t>
  </si>
  <si>
    <t>CapZ with vec</t>
  </si>
  <si>
    <t>CapZ with F/F-H rap</t>
  </si>
  <si>
    <t>CapZ with F/F-H dmso</t>
  </si>
  <si>
    <t>CapZ with F/F-tag rap</t>
  </si>
  <si>
    <t>* for p&lt; .05</t>
  </si>
  <si>
    <t>** for p&lt;.01</t>
  </si>
  <si>
    <t>A</t>
  </si>
  <si>
    <t>*** for p&lt;.001</t>
  </si>
  <si>
    <t>B</t>
  </si>
  <si>
    <t>diff</t>
  </si>
  <si>
    <t>lwr</t>
  </si>
  <si>
    <t>upr</t>
  </si>
  <si>
    <t>p</t>
  </si>
  <si>
    <t>adj</t>
  </si>
  <si>
    <t>C</t>
  </si>
  <si>
    <t>B-A</t>
  </si>
  <si>
    <t>**</t>
  </si>
  <si>
    <t>CapZ vs CapZ with H rap</t>
  </si>
  <si>
    <t>C-A</t>
  </si>
  <si>
    <t>CapZ vs CapZ with H dmso</t>
  </si>
  <si>
    <t>D-A</t>
  </si>
  <si>
    <t>CapZ vs CapZ with vector</t>
  </si>
  <si>
    <t>D</t>
  </si>
  <si>
    <t>C-B</t>
  </si>
  <si>
    <t>***</t>
  </si>
  <si>
    <t>CapZ with H rap vs CapZ with H dmso</t>
  </si>
  <si>
    <t>D-B</t>
  </si>
  <si>
    <t>CapZ with H rap vs CapZ with vector</t>
  </si>
  <si>
    <t>D-C</t>
  </si>
  <si>
    <t>CapZ with h dmso v CapZ with vector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</si>
</sst>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00DE0-F800-E748-9D48-DB676D4DC89C}">
  <dimension ref="A2:Q36"/>
  <sheetViews>
    <sheetView tabSelected="1" workbookViewId="0">
      <selection activeCell="G15" sqref="G15"/>
    </sheetView>
  </sheetViews>
  <sheetFormatPr baseColWidth="10" defaultRowHeight="16" x14ac:dyDescent="0.2"/>
  <cols>
    <col min="1" max="1" width="17" customWidth="1"/>
    <col min="3" max="3" width="13.83203125" customWidth="1"/>
    <col min="4" max="4" width="16.83203125" customWidth="1"/>
    <col min="8" max="8" width="18.6640625" customWidth="1"/>
    <col min="12" max="12" width="17" customWidth="1"/>
  </cols>
  <sheetData>
    <row r="2" spans="1:17" x14ac:dyDescent="0.2">
      <c r="C2" t="s">
        <v>0</v>
      </c>
      <c r="D2" t="s">
        <v>1</v>
      </c>
      <c r="E2" t="s">
        <v>2</v>
      </c>
      <c r="G2" t="s">
        <v>3</v>
      </c>
      <c r="H2" t="s">
        <v>1</v>
      </c>
      <c r="I2" t="s">
        <v>2</v>
      </c>
      <c r="K2" t="s">
        <v>4</v>
      </c>
      <c r="L2" t="s">
        <v>1</v>
      </c>
      <c r="M2" t="s">
        <v>2</v>
      </c>
      <c r="P2" t="s">
        <v>5</v>
      </c>
      <c r="Q2" t="s">
        <v>6</v>
      </c>
    </row>
    <row r="3" spans="1:17" x14ac:dyDescent="0.2">
      <c r="A3" t="s">
        <v>7</v>
      </c>
      <c r="C3">
        <v>3418.1959999999999</v>
      </c>
      <c r="G3">
        <v>1937.163</v>
      </c>
      <c r="K3">
        <v>4878.6809999999996</v>
      </c>
    </row>
    <row r="4" spans="1:17" x14ac:dyDescent="0.2">
      <c r="A4" t="s">
        <v>8</v>
      </c>
      <c r="C4">
        <v>14610.3</v>
      </c>
      <c r="D4">
        <f>C4-C$3</f>
        <v>11192.103999999999</v>
      </c>
      <c r="E4">
        <f>D4/D$4</f>
        <v>1</v>
      </c>
      <c r="G4">
        <v>8563.2790000000005</v>
      </c>
      <c r="H4">
        <f>G4-G$3</f>
        <v>6626.116</v>
      </c>
      <c r="I4">
        <f>H4/H$4</f>
        <v>1</v>
      </c>
      <c r="K4">
        <v>13679.764999999999</v>
      </c>
      <c r="L4">
        <f>K4-K$3</f>
        <v>8801.0839999999989</v>
      </c>
      <c r="M4">
        <f>L4/L$4</f>
        <v>1</v>
      </c>
      <c r="P4">
        <f>AVERAGE(M4,I4,E4)</f>
        <v>1</v>
      </c>
      <c r="Q4">
        <f>_xlfn.STDEV.S(M4,I4,E4)</f>
        <v>0</v>
      </c>
    </row>
    <row r="5" spans="1:17" x14ac:dyDescent="0.2">
      <c r="A5" t="s">
        <v>13</v>
      </c>
      <c r="C5">
        <v>8831.0869999999995</v>
      </c>
      <c r="D5">
        <f t="shared" ref="D5:D7" si="0">C5-C$3</f>
        <v>5412.8909999999996</v>
      </c>
      <c r="E5">
        <f t="shared" ref="E5:E7" si="1">D5/D$4</f>
        <v>0.48363480182099811</v>
      </c>
      <c r="G5">
        <v>4257.8609999999999</v>
      </c>
      <c r="H5">
        <f t="shared" ref="H5:H7" si="2">G5-G$3</f>
        <v>2320.6979999999999</v>
      </c>
      <c r="I5">
        <f t="shared" ref="I5:I7" si="3">H5/H$4</f>
        <v>0.35023503965218838</v>
      </c>
      <c r="K5">
        <v>6915.8940000000002</v>
      </c>
      <c r="L5">
        <f t="shared" ref="L5:L7" si="4">K5-K$3</f>
        <v>2037.2130000000006</v>
      </c>
      <c r="M5">
        <f t="shared" ref="M5:M7" si="5">L5/L$4</f>
        <v>0.23147296401216041</v>
      </c>
      <c r="P5">
        <f t="shared" ref="P5:P7" si="6">AVERAGE(M5,I5,E5)</f>
        <v>0.35511426849511563</v>
      </c>
      <c r="Q5">
        <f t="shared" ref="Q5:Q7" si="7">_xlfn.STDEV.S(M5,I5,E5)</f>
        <v>0.12615170735015402</v>
      </c>
    </row>
    <row r="6" spans="1:17" x14ac:dyDescent="0.2">
      <c r="A6" t="s">
        <v>14</v>
      </c>
      <c r="C6">
        <v>18368.2</v>
      </c>
      <c r="D6">
        <f t="shared" si="0"/>
        <v>14950.004000000001</v>
      </c>
      <c r="E6">
        <f t="shared" si="1"/>
        <v>1.3357634989810676</v>
      </c>
      <c r="G6">
        <v>8336.5720000000001</v>
      </c>
      <c r="H6">
        <f t="shared" si="2"/>
        <v>6399.4089999999997</v>
      </c>
      <c r="I6">
        <f t="shared" si="3"/>
        <v>0.96578583894396053</v>
      </c>
      <c r="K6">
        <v>16237.007</v>
      </c>
      <c r="L6">
        <f t="shared" si="4"/>
        <v>11358.326000000001</v>
      </c>
      <c r="M6">
        <f t="shared" si="5"/>
        <v>1.2905598901226261</v>
      </c>
      <c r="P6">
        <f t="shared" si="6"/>
        <v>1.1973697426825514</v>
      </c>
      <c r="Q6">
        <f t="shared" si="7"/>
        <v>0.20182707924498136</v>
      </c>
    </row>
    <row r="7" spans="1:17" x14ac:dyDescent="0.2">
      <c r="A7" t="s">
        <v>15</v>
      </c>
      <c r="C7">
        <v>18923.007000000001</v>
      </c>
      <c r="D7">
        <f t="shared" si="0"/>
        <v>15504.811000000002</v>
      </c>
      <c r="E7">
        <f t="shared" si="1"/>
        <v>1.3853347860241472</v>
      </c>
      <c r="G7">
        <v>9248.6730000000007</v>
      </c>
      <c r="H7">
        <f t="shared" si="2"/>
        <v>7311.51</v>
      </c>
      <c r="I7">
        <f t="shared" si="3"/>
        <v>1.1034382736432626</v>
      </c>
      <c r="K7">
        <v>15426.492</v>
      </c>
      <c r="L7">
        <f t="shared" si="4"/>
        <v>10547.811000000002</v>
      </c>
      <c r="M7">
        <f t="shared" si="5"/>
        <v>1.1984672569878896</v>
      </c>
      <c r="P7">
        <f t="shared" si="6"/>
        <v>1.2290801055517664</v>
      </c>
      <c r="Q7">
        <f t="shared" si="7"/>
        <v>0.14341991073774482</v>
      </c>
    </row>
    <row r="36" spans="11:11" x14ac:dyDescent="0.2">
      <c r="K36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B89DF-A1FC-FC4E-B10D-1AAD1F123F7A}">
  <dimension ref="A1:M14"/>
  <sheetViews>
    <sheetView workbookViewId="0">
      <selection activeCell="J21" sqref="J21"/>
    </sheetView>
  </sheetViews>
  <sheetFormatPr baseColWidth="10" defaultRowHeight="16" x14ac:dyDescent="0.2"/>
  <cols>
    <col min="1" max="1" width="21.1640625" customWidth="1"/>
  </cols>
  <sheetData>
    <row r="1" spans="1:13" x14ac:dyDescent="0.2">
      <c r="J1" t="s">
        <v>16</v>
      </c>
    </row>
    <row r="2" spans="1:13" x14ac:dyDescent="0.2">
      <c r="J2" t="s">
        <v>17</v>
      </c>
    </row>
    <row r="3" spans="1:13" x14ac:dyDescent="0.2">
      <c r="A3" t="s">
        <v>9</v>
      </c>
      <c r="B3" t="s">
        <v>18</v>
      </c>
      <c r="C3">
        <v>1</v>
      </c>
      <c r="J3" t="s">
        <v>19</v>
      </c>
    </row>
    <row r="4" spans="1:13" x14ac:dyDescent="0.2">
      <c r="A4" t="s">
        <v>9</v>
      </c>
      <c r="B4" t="s">
        <v>18</v>
      </c>
      <c r="C4">
        <v>1</v>
      </c>
    </row>
    <row r="5" spans="1:13" x14ac:dyDescent="0.2">
      <c r="A5" t="s">
        <v>9</v>
      </c>
      <c r="B5" t="s">
        <v>18</v>
      </c>
      <c r="C5">
        <v>1</v>
      </c>
    </row>
    <row r="6" spans="1:13" x14ac:dyDescent="0.2">
      <c r="A6" t="s">
        <v>10</v>
      </c>
      <c r="B6" t="s">
        <v>20</v>
      </c>
      <c r="C6">
        <v>0.48363480182099811</v>
      </c>
    </row>
    <row r="7" spans="1:13" x14ac:dyDescent="0.2">
      <c r="A7" t="s">
        <v>10</v>
      </c>
      <c r="B7" t="s">
        <v>20</v>
      </c>
      <c r="C7">
        <v>0.35023503965218838</v>
      </c>
    </row>
    <row r="8" spans="1:13" x14ac:dyDescent="0.2">
      <c r="A8" t="s">
        <v>10</v>
      </c>
      <c r="B8" t="s">
        <v>20</v>
      </c>
      <c r="C8">
        <v>0.23147296401216041</v>
      </c>
      <c r="H8" t="s">
        <v>21</v>
      </c>
      <c r="I8" t="s">
        <v>22</v>
      </c>
      <c r="J8" t="s">
        <v>23</v>
      </c>
      <c r="K8" t="s">
        <v>24</v>
      </c>
      <c r="L8" t="s">
        <v>25</v>
      </c>
    </row>
    <row r="9" spans="1:13" x14ac:dyDescent="0.2">
      <c r="A9" t="s">
        <v>11</v>
      </c>
      <c r="B9" t="s">
        <v>26</v>
      </c>
      <c r="C9">
        <v>1.3357634989810676</v>
      </c>
      <c r="G9" t="s">
        <v>27</v>
      </c>
      <c r="H9">
        <v>-0.64488573000000005</v>
      </c>
      <c r="I9">
        <v>-1.0081743999999999</v>
      </c>
      <c r="J9">
        <v>-0.28159709999999999</v>
      </c>
      <c r="K9">
        <v>2.0671999999999999E-3</v>
      </c>
      <c r="L9" t="s">
        <v>28</v>
      </c>
      <c r="M9" t="s">
        <v>29</v>
      </c>
    </row>
    <row r="10" spans="1:13" x14ac:dyDescent="0.2">
      <c r="A10" t="s">
        <v>11</v>
      </c>
      <c r="B10" t="s">
        <v>26</v>
      </c>
      <c r="C10">
        <v>0.96578583894396053</v>
      </c>
      <c r="G10" t="s">
        <v>30</v>
      </c>
      <c r="H10">
        <v>0.19736973999999999</v>
      </c>
      <c r="I10">
        <v>-0.16591890000000001</v>
      </c>
      <c r="J10">
        <v>0.5606584</v>
      </c>
      <c r="K10">
        <v>0.36535319999999999</v>
      </c>
      <c r="M10" t="s">
        <v>31</v>
      </c>
    </row>
    <row r="11" spans="1:13" x14ac:dyDescent="0.2">
      <c r="A11" t="s">
        <v>11</v>
      </c>
      <c r="B11" t="s">
        <v>26</v>
      </c>
      <c r="C11">
        <v>1.2905598901226261</v>
      </c>
      <c r="G11" t="s">
        <v>32</v>
      </c>
      <c r="H11">
        <v>0.22908011</v>
      </c>
      <c r="I11">
        <v>-0.13420860000000001</v>
      </c>
      <c r="J11">
        <v>0.59236880000000003</v>
      </c>
      <c r="K11">
        <v>0.25752459999999999</v>
      </c>
      <c r="M11" t="s">
        <v>33</v>
      </c>
    </row>
    <row r="12" spans="1:13" x14ac:dyDescent="0.2">
      <c r="A12" t="s">
        <v>12</v>
      </c>
      <c r="B12" t="s">
        <v>34</v>
      </c>
      <c r="C12">
        <v>1.3853347860241472</v>
      </c>
      <c r="G12" t="s">
        <v>35</v>
      </c>
      <c r="H12">
        <v>0.84225547000000001</v>
      </c>
      <c r="I12">
        <v>0.47896680000000003</v>
      </c>
      <c r="J12">
        <v>1.2055441</v>
      </c>
      <c r="K12">
        <v>3.412E-4</v>
      </c>
      <c r="L12" t="s">
        <v>36</v>
      </c>
      <c r="M12" t="s">
        <v>37</v>
      </c>
    </row>
    <row r="13" spans="1:13" x14ac:dyDescent="0.2">
      <c r="A13" t="s">
        <v>12</v>
      </c>
      <c r="B13" t="s">
        <v>34</v>
      </c>
      <c r="C13">
        <v>1.1034382736432626</v>
      </c>
      <c r="G13" t="s">
        <v>38</v>
      </c>
      <c r="H13">
        <v>0.87396583999999999</v>
      </c>
      <c r="I13">
        <v>0.51067720000000005</v>
      </c>
      <c r="J13">
        <v>1.2372544999999999</v>
      </c>
      <c r="K13">
        <v>2.63E-4</v>
      </c>
      <c r="L13" t="s">
        <v>36</v>
      </c>
      <c r="M13" t="s">
        <v>39</v>
      </c>
    </row>
    <row r="14" spans="1:13" x14ac:dyDescent="0.2">
      <c r="A14" t="s">
        <v>12</v>
      </c>
      <c r="B14" t="s">
        <v>34</v>
      </c>
      <c r="C14">
        <v>1.1984672569878896</v>
      </c>
      <c r="G14" t="s">
        <v>40</v>
      </c>
      <c r="H14">
        <v>3.171036E-2</v>
      </c>
      <c r="I14">
        <v>-0.33157829999999999</v>
      </c>
      <c r="J14">
        <v>0.39499899999999999</v>
      </c>
      <c r="K14">
        <v>0.99178080000000002</v>
      </c>
      <c r="M14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Quantification</vt:lpstr>
      <vt:lpstr>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2022-06-30T22:09:04Z</dcterms:created>
  <dcterms:modified xsi:type="dcterms:W3CDTF">2022-06-30T22:10:40Z</dcterms:modified>
</cp:coreProperties>
</file>